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workbookProtection workbookAlgorithmName="SHA-512" workbookHashValue="lQ/uVEHc/gQY1PckwPbOwnbnV9hs2ECcZ/VmS5dE0ehFhMw4FGibOirKj+aS+SVbaBA0e3KTUt12Jb2iG9rcRQ==" workbookSpinCount="100000" workbookSaltValue="XjF0uT5+CowrSMLhtESs6w==" lockStructure="1"/>
  <bookViews>
    <workbookView xWindow="0" yWindow="0" windowWidth="28800" windowHeight="12435" activeTab="0"/>
  </bookViews>
  <sheets>
    <sheet name="Příl. č.2 ZD Krycí list nabídky" sheetId="14" r:id="rId1"/>
  </sheets>
  <definedNames/>
  <calcPr calcId="152511"/>
</workbook>
</file>

<file path=xl/sharedStrings.xml><?xml version="1.0" encoding="utf-8"?>
<sst xmlns="http://schemas.openxmlformats.org/spreadsheetml/2006/main" count="213" uniqueCount="94">
  <si>
    <t>Popis</t>
  </si>
  <si>
    <t>Počet</t>
  </si>
  <si>
    <t>Jednotka</t>
  </si>
  <si>
    <t>ks</t>
  </si>
  <si>
    <t>Cena celkem</t>
  </si>
  <si>
    <t>DPH 21%</t>
  </si>
  <si>
    <t>h</t>
  </si>
  <si>
    <t>kpl</t>
  </si>
  <si>
    <t>Doprava</t>
  </si>
  <si>
    <t>CELKEM bez DPH</t>
  </si>
  <si>
    <t>CELKEM včetně DPH 21%</t>
  </si>
  <si>
    <t>m</t>
  </si>
  <si>
    <t>Drobný elektrotechnický materiál (konektory, příchytky, chráničky, PVC lišty atp.)</t>
  </si>
  <si>
    <t>Základní konfigurace kamer</t>
  </si>
  <si>
    <t>Projektová dokumentace</t>
  </si>
  <si>
    <t>Koordinační činnosti</t>
  </si>
  <si>
    <t>Propoj. kabel, Cat.6 nestíněný,2xRJ-45, délka 2m</t>
  </si>
  <si>
    <t>Integrace kamer do NVR</t>
  </si>
  <si>
    <t>Přeložení stávajícího ukončení LAN rozvodů z nástěnného racku do stojanového racku v serverovně ve 2.NP - 72 vývodů</t>
  </si>
  <si>
    <t>Identifikace, popis a proměření 100 ks vývodu RJ45</t>
  </si>
  <si>
    <t>Univerzální FO kabel A/I-DQ(ZN)BH 12x 9/125µm OS2,LS0H-3,Dca, vč. instalace</t>
  </si>
  <si>
    <t>Měření optických vláken včetně měřícího protokolu</t>
  </si>
  <si>
    <t>Optický propojovací kabel duplex SC-LC 9/125 OS2, 2m</t>
  </si>
  <si>
    <t>19" optický rozvaděč 24xSC, OS2, komplet včetně optické kazety a pigtailů, svaření optiky</t>
  </si>
  <si>
    <t>19" optický rozvaděč 12xSC, OS2, komplet včetně optické kazety a pigtailů, svaření optiky</t>
  </si>
  <si>
    <t>Kabel U/UTP Cat.6 4x2xAWG24, PVC, box 305m, vč. pokládky</t>
  </si>
  <si>
    <t>19" patchpanel pro max. 24 keystone,neosazený, 1U, vč. instalace</t>
  </si>
  <si>
    <t>Keystone modul RJ45 nestíněný, Cat.6, vč. zapojení</t>
  </si>
  <si>
    <t>Měření vývodu RJ45, Cat.6</t>
  </si>
  <si>
    <t>Kabel U/UTP Cat.5e 4x2xAWG24, PVC, box 305m, vč. pokládky</t>
  </si>
  <si>
    <t>Keystone modul RJ45 nestíněný, Cat.5e, vč. zapojení</t>
  </si>
  <si>
    <t>Měření vývodu RJ45, Cat.5e</t>
  </si>
  <si>
    <t>Instalace kabelových tras</t>
  </si>
  <si>
    <t>Konektor RJ45, Cat.5e, nestíněný, na drát, vč. zapojení</t>
  </si>
  <si>
    <t>Propoj. kabel, Cat.5e nestíněný,2xRJ-45, délka 2m</t>
  </si>
  <si>
    <t>Protipožární ucpávka, tmel+minerální vata</t>
  </si>
  <si>
    <t>IP dome kamera, 1,3MP, f=2,8-12mm, IR 30m, IP67, IK10</t>
  </si>
  <si>
    <t>Instalace a nasměrování kamer</t>
  </si>
  <si>
    <t>Instalace a konfigurace UPS</t>
  </si>
  <si>
    <t>Karta SNMP Ethernet do UPS, 4 Gb</t>
  </si>
  <si>
    <t>Cena/j</t>
  </si>
  <si>
    <t>Stackovací kabely</t>
  </si>
  <si>
    <t>Stackovací napájecí kabely</t>
  </si>
  <si>
    <t>Firewall s metalickými 10Gbps porty</t>
  </si>
  <si>
    <t>Dodávka HW</t>
  </si>
  <si>
    <t>Instalace a konfigurace</t>
  </si>
  <si>
    <t>Celkem</t>
  </si>
  <si>
    <t>48 portový POE switch pro připojení AP</t>
  </si>
  <si>
    <t>24 portový POE switch pro připojení AP</t>
  </si>
  <si>
    <t>Firewall pro připojení služby Internet s propustností 200 Mbps</t>
  </si>
  <si>
    <t>Rekonstrukce datové sítě Jílovská</t>
  </si>
  <si>
    <t>UPS 3000VA/2700W, 5 min, 1/1f,VI-sin</t>
  </si>
  <si>
    <t>Instalace zesilovačů mobilního signálu</t>
  </si>
  <si>
    <t>Třípásmový zesilovač mobilního signálu pro pásma GSM, EGSM a LTE a LTE+ včetně příslušenství</t>
  </si>
  <si>
    <t>MD</t>
  </si>
  <si>
    <t>Deinstalace stávajících AP, nové instalace a konfigurace</t>
  </si>
  <si>
    <t>Strukturovaná kabeláž - Jílovská (serverovna a datová komora)</t>
  </si>
  <si>
    <t>Školení administrátorů</t>
  </si>
  <si>
    <t>Ostatní činnosti</t>
  </si>
  <si>
    <t>Zkvalitnění příjmu mobilního signálu v 1NP a 1 PP Antala Staška</t>
  </si>
  <si>
    <t>Rozšíření dohledového systému datových center - Jílovská a Antala Staška</t>
  </si>
  <si>
    <t>Obnova stávajících wlan síťových prvků</t>
  </si>
  <si>
    <t>WLAN Access Point</t>
  </si>
  <si>
    <t>HW WLAN controller</t>
  </si>
  <si>
    <t>Rozvody pro WLAN - Antala Staška</t>
  </si>
  <si>
    <t>Rozvody pro WLAN - Jílovská</t>
  </si>
  <si>
    <t>Obnova stávajících hraničních síťových prvků</t>
  </si>
  <si>
    <t>SW01 až SW04: 24-portový přepínač (switch) 1Gbps s 8 SFP+ porty 10Gbps</t>
  </si>
  <si>
    <t>měsíců</t>
  </si>
  <si>
    <t>Podpora výrobce (maintenance) – NBD 8x5</t>
  </si>
  <si>
    <t>Název</t>
  </si>
  <si>
    <t>Městská část Praha 4</t>
  </si>
  <si>
    <t>Sídlo</t>
  </si>
  <si>
    <t>Antala Staška 2059/80b, 140 46 Praha 4 – Krč</t>
  </si>
  <si>
    <t>IČO</t>
  </si>
  <si>
    <t>00063584</t>
  </si>
  <si>
    <t>Adresa pro poštovní styk</t>
  </si>
  <si>
    <t>Právní forma dodavatele/spisová značka v obchodním rejstříku</t>
  </si>
  <si>
    <t>IČO/DIČ</t>
  </si>
  <si>
    <t>Forma podniku dodavatele</t>
  </si>
  <si>
    <t>Dodavatel uvede, zdali je malým, středním nebo velkým podnikem dle Doporučení Komise č. 2003/361/ES, o definici mikropodniků, malých a středních podniků</t>
  </si>
  <si>
    <t>Osoba oprávněná jednat za dodavatele</t>
  </si>
  <si>
    <t>Kontaktní osoba (jméno, pracovní zařazení)</t>
  </si>
  <si>
    <t>Telefon/mail</t>
  </si>
  <si>
    <t>Podrobné členění nabídkové ceny</t>
  </si>
  <si>
    <t>Soupis dodávek a služeb s výkazem výměr</t>
  </si>
  <si>
    <t>Celková nabídková cena</t>
  </si>
  <si>
    <t>KRYCÍ LIST NABÍDKY</t>
  </si>
  <si>
    <t>ZADAVATEL</t>
  </si>
  <si>
    <t>DODAVATEL</t>
  </si>
  <si>
    <t>V …………………………… dne ……………</t>
  </si>
  <si>
    <t>Jméno, příjmení a podpis osoby,                                        oprávněné jednat jménem účastníka</t>
  </si>
  <si>
    <r>
      <t>Jakožto účastník dále prohlašuji, že níže uvedená celková nabídková cena za provedení veřejné zakázky s názvem „</t>
    </r>
    <r>
      <rPr>
        <b/>
        <sz val="12"/>
        <color theme="1"/>
        <rFont val="Arial"/>
        <family val="2"/>
      </rPr>
      <t>Obnova a rozšíření hraničních a wlan síťových prvků</t>
    </r>
    <r>
      <rPr>
        <sz val="12"/>
        <color theme="1"/>
        <rFont val="Arial"/>
        <family val="2"/>
      </rPr>
      <t>“ zahrnuje veškeré náklady, které účastníkovi vzniknou v souvislosti s plněním veřejné zakázky, je stanovena po dobu platnosti a účinnosti smlouvy a její překročení je možné pouze při splnění podmínek v zadávací dokumentaci, resp. návrhu smlouvy. Nabídková cena je stanovena jako nejvýše přípustná. Další podmínky pro překročení nabídkové ceny jsou uvedeny v návrhu smlouvy.</t>
    </r>
  </si>
  <si>
    <r>
      <t>v zadávacím řízení, vedeném ve zjednodušeném podlimitním řízení, k zadání veřejné zakázky na dodávky                                                                                                                               „</t>
    </r>
    <r>
      <rPr>
        <b/>
        <sz val="12"/>
        <color rgb="FF000000"/>
        <rFont val="Arial"/>
        <family val="2"/>
      </rPr>
      <t>Obnova a rozšíření hraničních a wlan síťových prvků</t>
    </r>
    <r>
      <rPr>
        <sz val="12"/>
        <color rgb="FF000000"/>
        <rFont val="Arial"/>
        <family val="2"/>
      </rPr>
      <t>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</si>
</sst>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2" formatCode="_-* #,##0\ &quot;Kč&quot;_-;\-* #,##0\ &quot;Kč&quot;_-;_-* &quot;-&quot;\ &quot;Kč&quot;_-;_-@_-"/>
    <numFmt numFmtId="164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6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2" fontId="3" fillId="0" borderId="2" xfId="0" applyNumberFormat="1" applyFont="1" applyBorder="1" applyAlignment="1">
      <alignment horizontal="center" vertical="center" wrapText="1"/>
    </xf>
    <xf numFmtId="42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8" fontId="2" fillId="4" borderId="2" xfId="0" applyNumberFormat="1" applyFont="1" applyFill="1" applyBorder="1" applyAlignment="1">
      <alignment horizontal="center" vertical="center" wrapText="1"/>
    </xf>
    <xf numFmtId="8" fontId="2" fillId="0" borderId="3" xfId="0" applyNumberFormat="1" applyFont="1" applyFill="1" applyBorder="1" applyAlignment="1">
      <alignment horizontal="center" vertical="center" wrapText="1"/>
    </xf>
    <xf numFmtId="8" fontId="3" fillId="0" borderId="3" xfId="0" applyNumberFormat="1" applyFont="1" applyFill="1" applyBorder="1" applyAlignment="1">
      <alignment horizontal="center" vertical="center" wrapText="1"/>
    </xf>
    <xf numFmtId="8" fontId="3" fillId="0" borderId="1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vertical="center"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 applyProtection="1">
      <alignment horizontal="center" vertical="center"/>
      <protection/>
    </xf>
    <xf numFmtId="0" fontId="10" fillId="2" borderId="5" xfId="0" applyFont="1" applyFill="1" applyBorder="1" applyAlignment="1" applyProtection="1">
      <alignment horizontal="center" vertical="center"/>
      <protection/>
    </xf>
    <xf numFmtId="0" fontId="10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wrapText="1"/>
      <protection/>
    </xf>
    <xf numFmtId="0" fontId="2" fillId="2" borderId="0" xfId="0" applyFont="1" applyFill="1" applyBorder="1" applyAlignment="1" applyProtection="1">
      <alignment horizontal="center" wrapText="1"/>
      <protection/>
    </xf>
    <xf numFmtId="0" fontId="2" fillId="2" borderId="8" xfId="0" applyFont="1" applyFill="1" applyBorder="1" applyAlignment="1" applyProtection="1">
      <alignment horizont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2" fillId="5" borderId="20" xfId="0" applyFont="1" applyFill="1" applyBorder="1" applyAlignment="1" applyProtection="1">
      <alignment horizontal="center" vertical="center" wrapText="1"/>
      <protection/>
    </xf>
    <xf numFmtId="0" fontId="2" fillId="5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49" fontId="2" fillId="0" borderId="25" xfId="0" applyNumberFormat="1" applyFont="1" applyBorder="1" applyAlignment="1" applyProtection="1">
      <alignment horizontal="left" vertical="center" wrapText="1"/>
      <protection/>
    </xf>
    <xf numFmtId="49" fontId="2" fillId="0" borderId="26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3" fillId="6" borderId="19" xfId="0" applyFont="1" applyFill="1" applyBorder="1" applyAlignment="1" applyProtection="1">
      <alignment horizontal="center" vertical="center" wrapText="1"/>
      <protection/>
    </xf>
    <xf numFmtId="0" fontId="2" fillId="6" borderId="20" xfId="0" applyFont="1" applyFill="1" applyBorder="1" applyAlignment="1" applyProtection="1">
      <alignment horizontal="center" vertical="center" wrapText="1"/>
      <protection/>
    </xf>
    <xf numFmtId="0" fontId="2" fillId="6" borderId="21" xfId="0" applyFont="1" applyFill="1" applyBorder="1" applyAlignment="1" applyProtection="1">
      <alignment horizontal="center" vertical="center" wrapText="1"/>
      <protection/>
    </xf>
    <xf numFmtId="0" fontId="2" fillId="4" borderId="22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7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tabSelected="1" zoomScale="85" zoomScaleNormal="85" workbookViewId="0" topLeftCell="A1">
      <selection activeCell="A111" sqref="A111:E119"/>
    </sheetView>
  </sheetViews>
  <sheetFormatPr defaultColWidth="9.140625" defaultRowHeight="15"/>
  <cols>
    <col min="1" max="1" width="99.7109375" style="0" customWidth="1"/>
    <col min="2" max="2" width="10.28125" style="0" customWidth="1"/>
    <col min="3" max="3" width="12.140625" style="0" customWidth="1"/>
    <col min="4" max="5" width="25.7109375" style="0" customWidth="1"/>
    <col min="6" max="6" width="17.57421875" style="0" customWidth="1"/>
  </cols>
  <sheetData>
    <row r="1" spans="1:5" ht="20.25">
      <c r="A1" s="39" t="s">
        <v>87</v>
      </c>
      <c r="B1" s="40"/>
      <c r="C1" s="40"/>
      <c r="D1" s="40"/>
      <c r="E1" s="41"/>
    </row>
    <row r="2" spans="1:5" ht="15">
      <c r="A2" s="42" t="s">
        <v>93</v>
      </c>
      <c r="B2" s="43"/>
      <c r="C2" s="43"/>
      <c r="D2" s="43"/>
      <c r="E2" s="44"/>
    </row>
    <row r="3" spans="1:5" ht="15.75" customHeight="1" thickBot="1">
      <c r="A3" s="42"/>
      <c r="B3" s="43"/>
      <c r="C3" s="43"/>
      <c r="D3" s="43"/>
      <c r="E3" s="44"/>
    </row>
    <row r="4" spans="1:5" ht="24.95" customHeight="1" thickBot="1">
      <c r="A4" s="45" t="s">
        <v>88</v>
      </c>
      <c r="B4" s="46"/>
      <c r="C4" s="46"/>
      <c r="D4" s="46"/>
      <c r="E4" s="47"/>
    </row>
    <row r="5" spans="1:5" ht="24.95" customHeight="1">
      <c r="A5" s="29" t="s">
        <v>70</v>
      </c>
      <c r="B5" s="48" t="s">
        <v>71</v>
      </c>
      <c r="C5" s="49"/>
      <c r="D5" s="49"/>
      <c r="E5" s="50"/>
    </row>
    <row r="6" spans="1:5" ht="24.95" customHeight="1">
      <c r="A6" s="30" t="s">
        <v>72</v>
      </c>
      <c r="B6" s="51" t="s">
        <v>73</v>
      </c>
      <c r="C6" s="52"/>
      <c r="D6" s="52"/>
      <c r="E6" s="53"/>
    </row>
    <row r="7" spans="1:5" ht="24.95" customHeight="1" thickBot="1">
      <c r="A7" s="31" t="s">
        <v>74</v>
      </c>
      <c r="B7" s="54" t="s">
        <v>75</v>
      </c>
      <c r="C7" s="55"/>
      <c r="D7" s="55"/>
      <c r="E7" s="56"/>
    </row>
    <row r="8" spans="1:5" ht="24.95" customHeight="1" thickBot="1">
      <c r="A8" s="57" t="s">
        <v>89</v>
      </c>
      <c r="B8" s="58"/>
      <c r="C8" s="58"/>
      <c r="D8" s="58"/>
      <c r="E8" s="59"/>
    </row>
    <row r="9" spans="1:5" ht="24.95" customHeight="1">
      <c r="A9" s="29" t="s">
        <v>70</v>
      </c>
      <c r="B9" s="60"/>
      <c r="C9" s="61"/>
      <c r="D9" s="61"/>
      <c r="E9" s="62"/>
    </row>
    <row r="10" spans="1:5" ht="24.95" customHeight="1">
      <c r="A10" s="30" t="s">
        <v>72</v>
      </c>
      <c r="B10" s="33"/>
      <c r="C10" s="34"/>
      <c r="D10" s="34"/>
      <c r="E10" s="35"/>
    </row>
    <row r="11" spans="1:5" ht="24.95" customHeight="1">
      <c r="A11" s="30" t="s">
        <v>76</v>
      </c>
      <c r="B11" s="33"/>
      <c r="C11" s="34"/>
      <c r="D11" s="34"/>
      <c r="E11" s="35"/>
    </row>
    <row r="12" spans="1:5" ht="24.95" customHeight="1">
      <c r="A12" s="30" t="s">
        <v>77</v>
      </c>
      <c r="B12" s="33"/>
      <c r="C12" s="34"/>
      <c r="D12" s="34"/>
      <c r="E12" s="35"/>
    </row>
    <row r="13" spans="1:5" ht="24.95" customHeight="1">
      <c r="A13" s="30" t="s">
        <v>78</v>
      </c>
      <c r="B13" s="63"/>
      <c r="C13" s="64"/>
      <c r="D13" s="64"/>
      <c r="E13" s="65"/>
    </row>
    <row r="14" spans="1:5" ht="24.95" customHeight="1">
      <c r="A14" s="30" t="s">
        <v>79</v>
      </c>
      <c r="B14" s="66" t="s">
        <v>80</v>
      </c>
      <c r="C14" s="67"/>
      <c r="D14" s="67"/>
      <c r="E14" s="68"/>
    </row>
    <row r="15" spans="1:5" ht="24.95" customHeight="1">
      <c r="A15" s="30" t="s">
        <v>81</v>
      </c>
      <c r="B15" s="33"/>
      <c r="C15" s="34"/>
      <c r="D15" s="34"/>
      <c r="E15" s="35"/>
    </row>
    <row r="16" spans="1:5" ht="24.95" customHeight="1">
      <c r="A16" s="30" t="s">
        <v>82</v>
      </c>
      <c r="B16" s="33"/>
      <c r="C16" s="34"/>
      <c r="D16" s="34"/>
      <c r="E16" s="35"/>
    </row>
    <row r="17" spans="1:5" ht="24.95" customHeight="1" thickBot="1">
      <c r="A17" s="32" t="s">
        <v>83</v>
      </c>
      <c r="B17" s="36"/>
      <c r="C17" s="37"/>
      <c r="D17" s="37"/>
      <c r="E17" s="38"/>
    </row>
    <row r="18" spans="1:5" ht="24.95" customHeight="1">
      <c r="A18" s="93" t="s">
        <v>84</v>
      </c>
      <c r="B18" s="94"/>
      <c r="C18" s="94"/>
      <c r="D18" s="94"/>
      <c r="E18" s="95"/>
    </row>
    <row r="19" spans="1:5" ht="24.95" customHeight="1">
      <c r="A19" s="96" t="s">
        <v>85</v>
      </c>
      <c r="B19" s="97"/>
      <c r="C19" s="97"/>
      <c r="D19" s="97"/>
      <c r="E19" s="98"/>
    </row>
    <row r="20" spans="1:5" ht="24.95" customHeight="1">
      <c r="A20" s="83" t="s">
        <v>66</v>
      </c>
      <c r="B20" s="84"/>
      <c r="C20" s="84"/>
      <c r="D20" s="84"/>
      <c r="E20" s="85"/>
    </row>
    <row r="21" spans="1:5" ht="24.95" customHeight="1">
      <c r="A21" s="2" t="s">
        <v>0</v>
      </c>
      <c r="B21" s="3" t="s">
        <v>1</v>
      </c>
      <c r="C21" s="3" t="s">
        <v>2</v>
      </c>
      <c r="D21" s="4" t="s">
        <v>40</v>
      </c>
      <c r="E21" s="5" t="s">
        <v>4</v>
      </c>
    </row>
    <row r="22" spans="1:5" ht="24.95" customHeight="1">
      <c r="A22" s="99" t="s">
        <v>44</v>
      </c>
      <c r="B22" s="100"/>
      <c r="C22" s="100"/>
      <c r="D22" s="100"/>
      <c r="E22" s="101"/>
    </row>
    <row r="23" spans="1:5" ht="24.95" customHeight="1">
      <c r="A23" s="7" t="s">
        <v>67</v>
      </c>
      <c r="B23" s="8">
        <v>4</v>
      </c>
      <c r="C23" s="8" t="s">
        <v>3</v>
      </c>
      <c r="D23" s="22"/>
      <c r="E23" s="23">
        <f>B23*D23</f>
        <v>0</v>
      </c>
    </row>
    <row r="24" spans="1:5" ht="24.95" customHeight="1">
      <c r="A24" s="7" t="s">
        <v>41</v>
      </c>
      <c r="B24" s="8">
        <v>4</v>
      </c>
      <c r="C24" s="8" t="s">
        <v>3</v>
      </c>
      <c r="D24" s="22"/>
      <c r="E24" s="23">
        <f>B24*D24</f>
        <v>0</v>
      </c>
    </row>
    <row r="25" spans="1:5" ht="24.95" customHeight="1">
      <c r="A25" s="7" t="s">
        <v>42</v>
      </c>
      <c r="B25" s="8">
        <v>4</v>
      </c>
      <c r="C25" s="8" t="s">
        <v>3</v>
      </c>
      <c r="D25" s="22"/>
      <c r="E25" s="23">
        <f aca="true" t="shared" si="0" ref="E25:E28">B25*D25</f>
        <v>0</v>
      </c>
    </row>
    <row r="26" spans="1:5" ht="24.95" customHeight="1">
      <c r="A26" s="7" t="s">
        <v>43</v>
      </c>
      <c r="B26" s="8">
        <v>2</v>
      </c>
      <c r="C26" s="8" t="s">
        <v>3</v>
      </c>
      <c r="D26" s="22"/>
      <c r="E26" s="23">
        <f t="shared" si="0"/>
        <v>0</v>
      </c>
    </row>
    <row r="27" spans="1:5" ht="24.95" customHeight="1">
      <c r="A27" s="6" t="s">
        <v>45</v>
      </c>
      <c r="B27" s="8">
        <v>20</v>
      </c>
      <c r="C27" s="8" t="s">
        <v>54</v>
      </c>
      <c r="D27" s="22"/>
      <c r="E27" s="23">
        <f t="shared" si="0"/>
        <v>0</v>
      </c>
    </row>
    <row r="28" spans="1:5" ht="24.95" customHeight="1">
      <c r="A28" s="6" t="s">
        <v>69</v>
      </c>
      <c r="B28" s="8">
        <v>36</v>
      </c>
      <c r="C28" s="8" t="s">
        <v>68</v>
      </c>
      <c r="D28" s="22"/>
      <c r="E28" s="23">
        <f t="shared" si="0"/>
        <v>0</v>
      </c>
    </row>
    <row r="29" spans="1:5" ht="24.95" customHeight="1">
      <c r="A29" s="80" t="s">
        <v>46</v>
      </c>
      <c r="B29" s="81"/>
      <c r="C29" s="81"/>
      <c r="D29" s="82"/>
      <c r="E29" s="24">
        <f>E23+E24+E25+E26+E27+E28</f>
        <v>0</v>
      </c>
    </row>
    <row r="30" spans="1:5" ht="24.95" customHeight="1">
      <c r="A30" s="83" t="s">
        <v>61</v>
      </c>
      <c r="B30" s="84"/>
      <c r="C30" s="84"/>
      <c r="D30" s="84"/>
      <c r="E30" s="85"/>
    </row>
    <row r="31" spans="1:5" ht="24.95" customHeight="1">
      <c r="A31" s="2" t="s">
        <v>0</v>
      </c>
      <c r="B31" s="3" t="s">
        <v>1</v>
      </c>
      <c r="C31" s="3" t="s">
        <v>2</v>
      </c>
      <c r="D31" s="4" t="s">
        <v>40</v>
      </c>
      <c r="E31" s="5" t="s">
        <v>4</v>
      </c>
    </row>
    <row r="32" spans="1:5" ht="24.95" customHeight="1">
      <c r="A32" s="99" t="s">
        <v>44</v>
      </c>
      <c r="B32" s="100"/>
      <c r="C32" s="100"/>
      <c r="D32" s="100"/>
      <c r="E32" s="101"/>
    </row>
    <row r="33" spans="1:5" ht="24.95" customHeight="1">
      <c r="A33" s="7" t="s">
        <v>62</v>
      </c>
      <c r="B33" s="8">
        <v>42</v>
      </c>
      <c r="C33" s="8" t="s">
        <v>3</v>
      </c>
      <c r="D33" s="22"/>
      <c r="E33" s="23">
        <f>B33*D33</f>
        <v>0</v>
      </c>
    </row>
    <row r="34" spans="1:5" ht="24.95" customHeight="1">
      <c r="A34" s="7" t="s">
        <v>63</v>
      </c>
      <c r="B34" s="8">
        <v>1</v>
      </c>
      <c r="C34" s="8" t="s">
        <v>3</v>
      </c>
      <c r="D34" s="22"/>
      <c r="E34" s="23">
        <f aca="true" t="shared" si="1" ref="E34:E39">B34*D34</f>
        <v>0</v>
      </c>
    </row>
    <row r="35" spans="1:5" ht="24.95" customHeight="1">
      <c r="A35" s="7" t="s">
        <v>47</v>
      </c>
      <c r="B35" s="8">
        <v>1</v>
      </c>
      <c r="C35" s="8" t="s">
        <v>3</v>
      </c>
      <c r="D35" s="22"/>
      <c r="E35" s="23">
        <f t="shared" si="1"/>
        <v>0</v>
      </c>
    </row>
    <row r="36" spans="1:5" ht="24.95" customHeight="1">
      <c r="A36" s="7" t="s">
        <v>48</v>
      </c>
      <c r="B36" s="8">
        <v>1</v>
      </c>
      <c r="C36" s="8" t="s">
        <v>3</v>
      </c>
      <c r="D36" s="22"/>
      <c r="E36" s="23">
        <f t="shared" si="1"/>
        <v>0</v>
      </c>
    </row>
    <row r="37" spans="1:5" ht="24.95" customHeight="1">
      <c r="A37" s="7" t="s">
        <v>49</v>
      </c>
      <c r="B37" s="8">
        <v>1</v>
      </c>
      <c r="C37" s="8" t="s">
        <v>3</v>
      </c>
      <c r="D37" s="22"/>
      <c r="E37" s="23">
        <f t="shared" si="1"/>
        <v>0</v>
      </c>
    </row>
    <row r="38" spans="1:5" ht="24.95" customHeight="1">
      <c r="A38" s="6" t="s">
        <v>55</v>
      </c>
      <c r="B38" s="8">
        <v>22</v>
      </c>
      <c r="C38" s="8" t="s">
        <v>54</v>
      </c>
      <c r="D38" s="22"/>
      <c r="E38" s="23">
        <f t="shared" si="1"/>
        <v>0</v>
      </c>
    </row>
    <row r="39" spans="1:5" ht="24.95" customHeight="1">
      <c r="A39" s="6" t="s">
        <v>69</v>
      </c>
      <c r="B39" s="8">
        <v>36</v>
      </c>
      <c r="C39" s="8" t="s">
        <v>68</v>
      </c>
      <c r="D39" s="22"/>
      <c r="E39" s="23">
        <f t="shared" si="1"/>
        <v>0</v>
      </c>
    </row>
    <row r="40" spans="1:5" ht="24.95" customHeight="1">
      <c r="A40" s="80" t="s">
        <v>46</v>
      </c>
      <c r="B40" s="81"/>
      <c r="C40" s="81"/>
      <c r="D40" s="82"/>
      <c r="E40" s="24">
        <f>E33+E34+E35+E36+E37+E38+E39</f>
        <v>0</v>
      </c>
    </row>
    <row r="41" spans="1:5" ht="24.95" customHeight="1">
      <c r="A41" s="71" t="s">
        <v>64</v>
      </c>
      <c r="B41" s="72"/>
      <c r="C41" s="72"/>
      <c r="D41" s="72"/>
      <c r="E41" s="73"/>
    </row>
    <row r="42" spans="1:5" ht="24.95" customHeight="1">
      <c r="A42" s="114" t="s">
        <v>29</v>
      </c>
      <c r="B42" s="115">
        <v>610</v>
      </c>
      <c r="C42" s="115" t="s">
        <v>11</v>
      </c>
      <c r="D42" s="22"/>
      <c r="E42" s="23">
        <f>B42*D42</f>
        <v>0</v>
      </c>
    </row>
    <row r="43" spans="1:5" ht="24.95" customHeight="1">
      <c r="A43" s="114" t="s">
        <v>26</v>
      </c>
      <c r="B43" s="115">
        <v>1</v>
      </c>
      <c r="C43" s="115" t="s">
        <v>3</v>
      </c>
      <c r="D43" s="22"/>
      <c r="E43" s="23">
        <f aca="true" t="shared" si="2" ref="E43:E49">B43*D43</f>
        <v>0</v>
      </c>
    </row>
    <row r="44" spans="1:5" ht="24.95" customHeight="1">
      <c r="A44" s="114" t="s">
        <v>30</v>
      </c>
      <c r="B44" s="115">
        <v>6</v>
      </c>
      <c r="C44" s="115" t="s">
        <v>3</v>
      </c>
      <c r="D44" s="22"/>
      <c r="E44" s="23">
        <f t="shared" si="2"/>
        <v>0</v>
      </c>
    </row>
    <row r="45" spans="1:5" ht="24.95" customHeight="1">
      <c r="A45" s="116" t="s">
        <v>33</v>
      </c>
      <c r="B45" s="115">
        <v>6</v>
      </c>
      <c r="C45" s="115" t="s">
        <v>3</v>
      </c>
      <c r="D45" s="22"/>
      <c r="E45" s="23">
        <f t="shared" si="2"/>
        <v>0</v>
      </c>
    </row>
    <row r="46" spans="1:5" ht="24.95" customHeight="1">
      <c r="A46" s="114" t="s">
        <v>34</v>
      </c>
      <c r="B46" s="115">
        <v>6</v>
      </c>
      <c r="C46" s="115" t="s">
        <v>3</v>
      </c>
      <c r="D46" s="22"/>
      <c r="E46" s="23">
        <f t="shared" si="2"/>
        <v>0</v>
      </c>
    </row>
    <row r="47" spans="1:5" ht="24.95" customHeight="1">
      <c r="A47" s="114" t="s">
        <v>31</v>
      </c>
      <c r="B47" s="115">
        <v>6</v>
      </c>
      <c r="C47" s="115" t="s">
        <v>3</v>
      </c>
      <c r="D47" s="22"/>
      <c r="E47" s="23">
        <f t="shared" si="2"/>
        <v>0</v>
      </c>
    </row>
    <row r="48" spans="1:5" ht="24.95" customHeight="1">
      <c r="A48" s="114" t="s">
        <v>12</v>
      </c>
      <c r="B48" s="115">
        <v>1</v>
      </c>
      <c r="C48" s="115" t="s">
        <v>7</v>
      </c>
      <c r="D48" s="22"/>
      <c r="E48" s="23">
        <f t="shared" si="2"/>
        <v>0</v>
      </c>
    </row>
    <row r="49" spans="1:5" ht="24.95" customHeight="1">
      <c r="A49" s="114" t="s">
        <v>32</v>
      </c>
      <c r="B49" s="115">
        <v>1</v>
      </c>
      <c r="C49" s="115" t="s">
        <v>7</v>
      </c>
      <c r="D49" s="22"/>
      <c r="E49" s="23">
        <f t="shared" si="2"/>
        <v>0</v>
      </c>
    </row>
    <row r="50" spans="1:5" ht="24.95" customHeight="1">
      <c r="A50" s="80" t="s">
        <v>46</v>
      </c>
      <c r="B50" s="81"/>
      <c r="C50" s="81"/>
      <c r="D50" s="82"/>
      <c r="E50" s="24">
        <f>E42+E43+E44+E45+E46+E47+E48+E49</f>
        <v>0</v>
      </c>
    </row>
    <row r="51" spans="1:5" ht="24.95" customHeight="1">
      <c r="A51" s="71" t="s">
        <v>65</v>
      </c>
      <c r="B51" s="72"/>
      <c r="C51" s="72"/>
      <c r="D51" s="72"/>
      <c r="E51" s="73"/>
    </row>
    <row r="52" spans="1:5" ht="24.95" customHeight="1">
      <c r="A52" s="2" t="s">
        <v>0</v>
      </c>
      <c r="B52" s="3" t="s">
        <v>1</v>
      </c>
      <c r="C52" s="3" t="s">
        <v>2</v>
      </c>
      <c r="D52" s="4" t="s">
        <v>40</v>
      </c>
      <c r="E52" s="5" t="s">
        <v>4</v>
      </c>
    </row>
    <row r="53" spans="1:5" ht="24.95" customHeight="1">
      <c r="A53" s="114" t="s">
        <v>29</v>
      </c>
      <c r="B53" s="115">
        <v>305</v>
      </c>
      <c r="C53" s="115" t="s">
        <v>11</v>
      </c>
      <c r="D53" s="22"/>
      <c r="E53" s="23">
        <f>B53*D53</f>
        <v>0</v>
      </c>
    </row>
    <row r="54" spans="1:5" ht="24.95" customHeight="1">
      <c r="A54" s="114" t="s">
        <v>26</v>
      </c>
      <c r="B54" s="115">
        <v>1</v>
      </c>
      <c r="C54" s="115" t="s">
        <v>3</v>
      </c>
      <c r="D54" s="22"/>
      <c r="E54" s="23">
        <f aca="true" t="shared" si="3" ref="E54:E60">B54*D54</f>
        <v>0</v>
      </c>
    </row>
    <row r="55" spans="1:5" ht="24.95" customHeight="1">
      <c r="A55" s="114" t="s">
        <v>30</v>
      </c>
      <c r="B55" s="115">
        <v>3</v>
      </c>
      <c r="C55" s="115" t="s">
        <v>3</v>
      </c>
      <c r="D55" s="22"/>
      <c r="E55" s="23">
        <f t="shared" si="3"/>
        <v>0</v>
      </c>
    </row>
    <row r="56" spans="1:5" ht="24.95" customHeight="1">
      <c r="A56" s="116" t="s">
        <v>33</v>
      </c>
      <c r="B56" s="115">
        <v>3</v>
      </c>
      <c r="C56" s="115" t="s">
        <v>3</v>
      </c>
      <c r="D56" s="22"/>
      <c r="E56" s="23">
        <f t="shared" si="3"/>
        <v>0</v>
      </c>
    </row>
    <row r="57" spans="1:5" ht="24.95" customHeight="1">
      <c r="A57" s="114" t="s">
        <v>34</v>
      </c>
      <c r="B57" s="115">
        <v>3</v>
      </c>
      <c r="C57" s="115" t="s">
        <v>3</v>
      </c>
      <c r="D57" s="22"/>
      <c r="E57" s="23">
        <f t="shared" si="3"/>
        <v>0</v>
      </c>
    </row>
    <row r="58" spans="1:5" ht="24.95" customHeight="1">
      <c r="A58" s="114" t="s">
        <v>31</v>
      </c>
      <c r="B58" s="115">
        <v>3</v>
      </c>
      <c r="C58" s="115" t="s">
        <v>3</v>
      </c>
      <c r="D58" s="22"/>
      <c r="E58" s="23">
        <f t="shared" si="3"/>
        <v>0</v>
      </c>
    </row>
    <row r="59" spans="1:5" ht="24.95" customHeight="1">
      <c r="A59" s="114" t="s">
        <v>12</v>
      </c>
      <c r="B59" s="115">
        <v>1</v>
      </c>
      <c r="C59" s="115" t="s">
        <v>7</v>
      </c>
      <c r="D59" s="22"/>
      <c r="E59" s="23">
        <f t="shared" si="3"/>
        <v>0</v>
      </c>
    </row>
    <row r="60" spans="1:5" ht="24.95" customHeight="1">
      <c r="A60" s="114" t="s">
        <v>32</v>
      </c>
      <c r="B60" s="115">
        <v>1</v>
      </c>
      <c r="C60" s="115" t="s">
        <v>7</v>
      </c>
      <c r="D60" s="22"/>
      <c r="E60" s="23">
        <f t="shared" si="3"/>
        <v>0</v>
      </c>
    </row>
    <row r="61" spans="1:5" ht="24.95" customHeight="1">
      <c r="A61" s="80" t="s">
        <v>46</v>
      </c>
      <c r="B61" s="81"/>
      <c r="C61" s="81"/>
      <c r="D61" s="82"/>
      <c r="E61" s="24">
        <f>E53+E54+E55+E56+E57+E58+E59+E60</f>
        <v>0</v>
      </c>
    </row>
    <row r="62" spans="1:5" ht="24.95" customHeight="1">
      <c r="A62" s="71" t="s">
        <v>50</v>
      </c>
      <c r="B62" s="72"/>
      <c r="C62" s="72"/>
      <c r="D62" s="72"/>
      <c r="E62" s="73"/>
    </row>
    <row r="63" spans="1:5" ht="24.95" customHeight="1">
      <c r="A63" s="71" t="s">
        <v>56</v>
      </c>
      <c r="B63" s="72"/>
      <c r="C63" s="72"/>
      <c r="D63" s="72"/>
      <c r="E63" s="73"/>
    </row>
    <row r="64" spans="1:5" ht="24.95" customHeight="1">
      <c r="A64" s="2" t="s">
        <v>0</v>
      </c>
      <c r="B64" s="3" t="s">
        <v>1</v>
      </c>
      <c r="C64" s="3" t="s">
        <v>2</v>
      </c>
      <c r="D64" s="4" t="s">
        <v>40</v>
      </c>
      <c r="E64" s="5" t="s">
        <v>4</v>
      </c>
    </row>
    <row r="65" spans="1:5" ht="36" customHeight="1">
      <c r="A65" s="114" t="s">
        <v>18</v>
      </c>
      <c r="B65" s="115">
        <v>1</v>
      </c>
      <c r="C65" s="115" t="s">
        <v>7</v>
      </c>
      <c r="D65" s="22"/>
      <c r="E65" s="23">
        <f>B65*D65</f>
        <v>0</v>
      </c>
    </row>
    <row r="66" spans="1:5" ht="24.95" customHeight="1">
      <c r="A66" s="114" t="s">
        <v>19</v>
      </c>
      <c r="B66" s="115">
        <v>1</v>
      </c>
      <c r="C66" s="115" t="s">
        <v>7</v>
      </c>
      <c r="D66" s="22"/>
      <c r="E66" s="23">
        <f aca="true" t="shared" si="4" ref="E66:E82">B66*D66</f>
        <v>0</v>
      </c>
    </row>
    <row r="67" spans="1:5" ht="24.95" customHeight="1">
      <c r="A67" s="114" t="s">
        <v>20</v>
      </c>
      <c r="B67" s="115">
        <v>45</v>
      </c>
      <c r="C67" s="115" t="s">
        <v>11</v>
      </c>
      <c r="D67" s="22"/>
      <c r="E67" s="23">
        <f t="shared" si="4"/>
        <v>0</v>
      </c>
    </row>
    <row r="68" spans="1:5" ht="24.95" customHeight="1">
      <c r="A68" s="116" t="s">
        <v>23</v>
      </c>
      <c r="B68" s="115">
        <v>1</v>
      </c>
      <c r="C68" s="115" t="s">
        <v>3</v>
      </c>
      <c r="D68" s="22"/>
      <c r="E68" s="23">
        <f t="shared" si="4"/>
        <v>0</v>
      </c>
    </row>
    <row r="69" spans="1:5" ht="24.95" customHeight="1">
      <c r="A69" s="116" t="s">
        <v>24</v>
      </c>
      <c r="B69" s="115">
        <v>2</v>
      </c>
      <c r="C69" s="115" t="s">
        <v>3</v>
      </c>
      <c r="D69" s="22"/>
      <c r="E69" s="23">
        <f t="shared" si="4"/>
        <v>0</v>
      </c>
    </row>
    <row r="70" spans="1:5" ht="24.95" customHeight="1">
      <c r="A70" s="116" t="s">
        <v>22</v>
      </c>
      <c r="B70" s="115">
        <v>8</v>
      </c>
      <c r="C70" s="115" t="s">
        <v>3</v>
      </c>
      <c r="D70" s="22"/>
      <c r="E70" s="23">
        <f t="shared" si="4"/>
        <v>0</v>
      </c>
    </row>
    <row r="71" spans="1:5" ht="24.95" customHeight="1">
      <c r="A71" s="116" t="s">
        <v>21</v>
      </c>
      <c r="B71" s="115">
        <v>24</v>
      </c>
      <c r="C71" s="115" t="s">
        <v>3</v>
      </c>
      <c r="D71" s="22"/>
      <c r="E71" s="23">
        <f t="shared" si="4"/>
        <v>0</v>
      </c>
    </row>
    <row r="72" spans="1:5" ht="24.95" customHeight="1">
      <c r="A72" s="114" t="s">
        <v>25</v>
      </c>
      <c r="B72" s="115">
        <v>915</v>
      </c>
      <c r="C72" s="115" t="s">
        <v>11</v>
      </c>
      <c r="D72" s="22"/>
      <c r="E72" s="23">
        <f t="shared" si="4"/>
        <v>0</v>
      </c>
    </row>
    <row r="73" spans="1:5" ht="24.95" customHeight="1">
      <c r="A73" s="114" t="s">
        <v>26</v>
      </c>
      <c r="B73" s="115">
        <v>3</v>
      </c>
      <c r="C73" s="115" t="s">
        <v>3</v>
      </c>
      <c r="D73" s="22"/>
      <c r="E73" s="23">
        <f t="shared" si="4"/>
        <v>0</v>
      </c>
    </row>
    <row r="74" spans="1:5" ht="24.95" customHeight="1">
      <c r="A74" s="114" t="s">
        <v>27</v>
      </c>
      <c r="B74" s="115">
        <v>48</v>
      </c>
      <c r="C74" s="115" t="s">
        <v>3</v>
      </c>
      <c r="D74" s="22"/>
      <c r="E74" s="23">
        <f t="shared" si="4"/>
        <v>0</v>
      </c>
    </row>
    <row r="75" spans="1:5" ht="24.95" customHeight="1">
      <c r="A75" s="114" t="s">
        <v>16</v>
      </c>
      <c r="B75" s="115">
        <v>30</v>
      </c>
      <c r="C75" s="115" t="s">
        <v>3</v>
      </c>
      <c r="D75" s="22"/>
      <c r="E75" s="23">
        <f t="shared" si="4"/>
        <v>0</v>
      </c>
    </row>
    <row r="76" spans="1:5" ht="24.95" customHeight="1">
      <c r="A76" s="114" t="s">
        <v>28</v>
      </c>
      <c r="B76" s="115">
        <v>24</v>
      </c>
      <c r="C76" s="115" t="s">
        <v>3</v>
      </c>
      <c r="D76" s="22"/>
      <c r="E76" s="23">
        <f t="shared" si="4"/>
        <v>0</v>
      </c>
    </row>
    <row r="77" spans="1:5" ht="24.95" customHeight="1">
      <c r="A77" s="114" t="s">
        <v>12</v>
      </c>
      <c r="B77" s="115">
        <v>1</v>
      </c>
      <c r="C77" s="115" t="s">
        <v>7</v>
      </c>
      <c r="D77" s="22"/>
      <c r="E77" s="23">
        <f t="shared" si="4"/>
        <v>0</v>
      </c>
    </row>
    <row r="78" spans="1:5" ht="24.95" customHeight="1">
      <c r="A78" s="114" t="s">
        <v>32</v>
      </c>
      <c r="B78" s="115">
        <v>1</v>
      </c>
      <c r="C78" s="115" t="s">
        <v>7</v>
      </c>
      <c r="D78" s="22"/>
      <c r="E78" s="23">
        <f t="shared" si="4"/>
        <v>0</v>
      </c>
    </row>
    <row r="79" spans="1:8" ht="24.95" customHeight="1">
      <c r="A79" s="116" t="s">
        <v>51</v>
      </c>
      <c r="B79" s="115">
        <v>2</v>
      </c>
      <c r="C79" s="115" t="s">
        <v>3</v>
      </c>
      <c r="D79" s="22"/>
      <c r="E79" s="23">
        <f t="shared" si="4"/>
        <v>0</v>
      </c>
      <c r="H79" s="1"/>
    </row>
    <row r="80" spans="1:5" ht="24.95" customHeight="1">
      <c r="A80" s="114" t="s">
        <v>39</v>
      </c>
      <c r="B80" s="115">
        <v>2</v>
      </c>
      <c r="C80" s="115" t="s">
        <v>3</v>
      </c>
      <c r="D80" s="22"/>
      <c r="E80" s="23">
        <f t="shared" si="4"/>
        <v>0</v>
      </c>
    </row>
    <row r="81" spans="1:5" ht="24.95" customHeight="1">
      <c r="A81" s="114" t="s">
        <v>38</v>
      </c>
      <c r="B81" s="115">
        <v>2</v>
      </c>
      <c r="C81" s="115" t="s">
        <v>3</v>
      </c>
      <c r="D81" s="22"/>
      <c r="E81" s="23">
        <f t="shared" si="4"/>
        <v>0</v>
      </c>
    </row>
    <row r="82" spans="1:5" ht="24.95" customHeight="1">
      <c r="A82" s="116" t="s">
        <v>35</v>
      </c>
      <c r="B82" s="115">
        <v>6</v>
      </c>
      <c r="C82" s="115" t="s">
        <v>3</v>
      </c>
      <c r="D82" s="22"/>
      <c r="E82" s="23">
        <f t="shared" si="4"/>
        <v>0</v>
      </c>
    </row>
    <row r="83" spans="1:5" ht="24.95" customHeight="1">
      <c r="A83" s="80" t="s">
        <v>46</v>
      </c>
      <c r="B83" s="81"/>
      <c r="C83" s="81"/>
      <c r="D83" s="82"/>
      <c r="E83" s="24">
        <f>E65+E66+E67+E68+E69+E70+E71+E72+E73+E74+E75+E76+E77+E78+E79+E80+E81+E82</f>
        <v>0</v>
      </c>
    </row>
    <row r="84" spans="1:5" ht="24.95" customHeight="1">
      <c r="A84" s="71" t="s">
        <v>60</v>
      </c>
      <c r="B84" s="72"/>
      <c r="C84" s="72"/>
      <c r="D84" s="72"/>
      <c r="E84" s="73"/>
    </row>
    <row r="85" spans="1:5" ht="24.95" customHeight="1">
      <c r="A85" s="2" t="s">
        <v>0</v>
      </c>
      <c r="B85" s="3" t="s">
        <v>1</v>
      </c>
      <c r="C85" s="3" t="s">
        <v>2</v>
      </c>
      <c r="D85" s="4" t="s">
        <v>40</v>
      </c>
      <c r="E85" s="5" t="s">
        <v>4</v>
      </c>
    </row>
    <row r="86" spans="1:5" ht="24.95" customHeight="1">
      <c r="A86" s="114" t="s">
        <v>36</v>
      </c>
      <c r="B86" s="115">
        <v>3</v>
      </c>
      <c r="C86" s="115" t="s">
        <v>3</v>
      </c>
      <c r="D86" s="22"/>
      <c r="E86" s="23">
        <f>B86*D86</f>
        <v>0</v>
      </c>
    </row>
    <row r="87" spans="1:5" ht="24.95" customHeight="1">
      <c r="A87" s="114" t="s">
        <v>29</v>
      </c>
      <c r="B87" s="115">
        <v>305</v>
      </c>
      <c r="C87" s="115" t="s">
        <v>11</v>
      </c>
      <c r="D87" s="22"/>
      <c r="E87" s="23">
        <f aca="true" t="shared" si="5" ref="E87:E97">B87*D87</f>
        <v>0</v>
      </c>
    </row>
    <row r="88" spans="1:5" ht="24.95" customHeight="1">
      <c r="A88" s="114" t="s">
        <v>26</v>
      </c>
      <c r="B88" s="115">
        <v>1</v>
      </c>
      <c r="C88" s="115" t="s">
        <v>3</v>
      </c>
      <c r="D88" s="22"/>
      <c r="E88" s="23">
        <f t="shared" si="5"/>
        <v>0</v>
      </c>
    </row>
    <row r="89" spans="1:5" ht="24.95" customHeight="1">
      <c r="A89" s="114" t="s">
        <v>30</v>
      </c>
      <c r="B89" s="115">
        <v>3</v>
      </c>
      <c r="C89" s="115" t="s">
        <v>3</v>
      </c>
      <c r="D89" s="22"/>
      <c r="E89" s="23">
        <f t="shared" si="5"/>
        <v>0</v>
      </c>
    </row>
    <row r="90" spans="1:5" ht="24.95" customHeight="1">
      <c r="A90" s="116" t="s">
        <v>33</v>
      </c>
      <c r="B90" s="115">
        <v>3</v>
      </c>
      <c r="C90" s="115" t="s">
        <v>3</v>
      </c>
      <c r="D90" s="22"/>
      <c r="E90" s="23">
        <f t="shared" si="5"/>
        <v>0</v>
      </c>
    </row>
    <row r="91" spans="1:5" ht="24.95" customHeight="1">
      <c r="A91" s="114" t="s">
        <v>34</v>
      </c>
      <c r="B91" s="115">
        <v>3</v>
      </c>
      <c r="C91" s="115" t="s">
        <v>3</v>
      </c>
      <c r="D91" s="22"/>
      <c r="E91" s="23">
        <f t="shared" si="5"/>
        <v>0</v>
      </c>
    </row>
    <row r="92" spans="1:5" ht="24.95" customHeight="1">
      <c r="A92" s="114" t="s">
        <v>31</v>
      </c>
      <c r="B92" s="115">
        <v>3</v>
      </c>
      <c r="C92" s="115" t="s">
        <v>3</v>
      </c>
      <c r="D92" s="22"/>
      <c r="E92" s="23">
        <f t="shared" si="5"/>
        <v>0</v>
      </c>
    </row>
    <row r="93" spans="1:5" ht="24.95" customHeight="1">
      <c r="A93" s="114" t="s">
        <v>12</v>
      </c>
      <c r="B93" s="115">
        <v>1</v>
      </c>
      <c r="C93" s="115" t="s">
        <v>7</v>
      </c>
      <c r="D93" s="22"/>
      <c r="E93" s="23">
        <f t="shared" si="5"/>
        <v>0</v>
      </c>
    </row>
    <row r="94" spans="1:5" ht="24.95" customHeight="1">
      <c r="A94" s="114" t="s">
        <v>32</v>
      </c>
      <c r="B94" s="115">
        <v>1</v>
      </c>
      <c r="C94" s="115" t="s">
        <v>7</v>
      </c>
      <c r="D94" s="22"/>
      <c r="E94" s="23">
        <f t="shared" si="5"/>
        <v>0</v>
      </c>
    </row>
    <row r="95" spans="1:5" ht="24.95" customHeight="1">
      <c r="A95" s="114" t="s">
        <v>37</v>
      </c>
      <c r="B95" s="115">
        <v>3</v>
      </c>
      <c r="C95" s="115" t="s">
        <v>6</v>
      </c>
      <c r="D95" s="22"/>
      <c r="E95" s="23">
        <f t="shared" si="5"/>
        <v>0</v>
      </c>
    </row>
    <row r="96" spans="1:5" ht="24.95" customHeight="1">
      <c r="A96" s="114" t="s">
        <v>13</v>
      </c>
      <c r="B96" s="115">
        <v>3</v>
      </c>
      <c r="C96" s="115" t="s">
        <v>6</v>
      </c>
      <c r="D96" s="22"/>
      <c r="E96" s="23">
        <f t="shared" si="5"/>
        <v>0</v>
      </c>
    </row>
    <row r="97" spans="1:5" ht="24.95" customHeight="1">
      <c r="A97" s="114" t="s">
        <v>17</v>
      </c>
      <c r="B97" s="115">
        <v>2</v>
      </c>
      <c r="C97" s="115" t="s">
        <v>6</v>
      </c>
      <c r="D97" s="22"/>
      <c r="E97" s="23">
        <f t="shared" si="5"/>
        <v>0</v>
      </c>
    </row>
    <row r="98" spans="1:5" ht="24.95" customHeight="1">
      <c r="A98" s="80" t="s">
        <v>46</v>
      </c>
      <c r="B98" s="81"/>
      <c r="C98" s="81"/>
      <c r="D98" s="82"/>
      <c r="E98" s="24">
        <f>E86+E87+E88+E89+E90+E91+E92+E93+E94+E95+E96+E97</f>
        <v>0</v>
      </c>
    </row>
    <row r="99" spans="1:5" ht="24.95" customHeight="1">
      <c r="A99" s="77" t="s">
        <v>59</v>
      </c>
      <c r="B99" s="78"/>
      <c r="C99" s="78"/>
      <c r="D99" s="78"/>
      <c r="E99" s="79"/>
    </row>
    <row r="100" spans="1:5" ht="24.95" customHeight="1">
      <c r="A100" s="2" t="s">
        <v>0</v>
      </c>
      <c r="B100" s="3" t="s">
        <v>1</v>
      </c>
      <c r="C100" s="3" t="s">
        <v>2</v>
      </c>
      <c r="D100" s="4" t="s">
        <v>40</v>
      </c>
      <c r="E100" s="5" t="s">
        <v>4</v>
      </c>
    </row>
    <row r="101" spans="1:5" ht="34.5" customHeight="1">
      <c r="A101" s="9" t="s">
        <v>53</v>
      </c>
      <c r="B101" s="8">
        <v>3</v>
      </c>
      <c r="C101" s="8" t="s">
        <v>7</v>
      </c>
      <c r="D101" s="22"/>
      <c r="E101" s="23">
        <f>B101*D101</f>
        <v>0</v>
      </c>
    </row>
    <row r="102" spans="1:5" ht="24.95" customHeight="1">
      <c r="A102" s="10" t="s">
        <v>52</v>
      </c>
      <c r="B102" s="8">
        <v>3</v>
      </c>
      <c r="C102" s="8" t="s">
        <v>7</v>
      </c>
      <c r="D102" s="22"/>
      <c r="E102" s="23">
        <f>B102*D102</f>
        <v>0</v>
      </c>
    </row>
    <row r="103" spans="1:5" ht="24.95" customHeight="1">
      <c r="A103" s="80" t="s">
        <v>46</v>
      </c>
      <c r="B103" s="81"/>
      <c r="C103" s="81"/>
      <c r="D103" s="82"/>
      <c r="E103" s="24">
        <f>E101+E102</f>
        <v>0</v>
      </c>
    </row>
    <row r="104" spans="1:5" ht="24.95" customHeight="1">
      <c r="A104" s="71" t="s">
        <v>58</v>
      </c>
      <c r="B104" s="72"/>
      <c r="C104" s="72"/>
      <c r="D104" s="72"/>
      <c r="E104" s="73"/>
    </row>
    <row r="105" spans="1:5" ht="24.95" customHeight="1">
      <c r="A105" s="2" t="s">
        <v>0</v>
      </c>
      <c r="B105" s="3" t="s">
        <v>1</v>
      </c>
      <c r="C105" s="3" t="s">
        <v>2</v>
      </c>
      <c r="D105" s="4" t="s">
        <v>40</v>
      </c>
      <c r="E105" s="5" t="s">
        <v>4</v>
      </c>
    </row>
    <row r="106" spans="1:5" ht="24.95" customHeight="1">
      <c r="A106" s="7" t="s">
        <v>15</v>
      </c>
      <c r="B106" s="8">
        <v>1</v>
      </c>
      <c r="C106" s="8" t="s">
        <v>7</v>
      </c>
      <c r="D106" s="22"/>
      <c r="E106" s="23">
        <f>B106*D106</f>
        <v>0</v>
      </c>
    </row>
    <row r="107" spans="1:5" ht="24.95" customHeight="1">
      <c r="A107" s="7" t="s">
        <v>57</v>
      </c>
      <c r="B107" s="8">
        <v>1</v>
      </c>
      <c r="C107" s="8" t="s">
        <v>7</v>
      </c>
      <c r="D107" s="22"/>
      <c r="E107" s="23">
        <f aca="true" t="shared" si="6" ref="E107:E109">B107*D107</f>
        <v>0</v>
      </c>
    </row>
    <row r="108" spans="1:5" ht="24.95" customHeight="1">
      <c r="A108" s="7" t="s">
        <v>14</v>
      </c>
      <c r="B108" s="8">
        <v>1</v>
      </c>
      <c r="C108" s="8" t="s">
        <v>7</v>
      </c>
      <c r="D108" s="22"/>
      <c r="E108" s="23">
        <f t="shared" si="6"/>
        <v>0</v>
      </c>
    </row>
    <row r="109" spans="1:5" ht="24.95" customHeight="1">
      <c r="A109" s="7" t="s">
        <v>8</v>
      </c>
      <c r="B109" s="8">
        <v>1</v>
      </c>
      <c r="C109" s="8" t="s">
        <v>7</v>
      </c>
      <c r="D109" s="22"/>
      <c r="E109" s="23">
        <f t="shared" si="6"/>
        <v>0</v>
      </c>
    </row>
    <row r="110" spans="1:5" ht="24.95" customHeight="1" thickBot="1">
      <c r="A110" s="111" t="s">
        <v>46</v>
      </c>
      <c r="B110" s="112"/>
      <c r="C110" s="112"/>
      <c r="D110" s="113"/>
      <c r="E110" s="25">
        <f>E106+E107+E108+E109</f>
        <v>0</v>
      </c>
    </row>
    <row r="111" spans="1:5" ht="24.95" customHeight="1">
      <c r="A111" s="74" t="s">
        <v>86</v>
      </c>
      <c r="B111" s="75"/>
      <c r="C111" s="75"/>
      <c r="D111" s="75"/>
      <c r="E111" s="76"/>
    </row>
    <row r="112" spans="1:5" ht="24.95" customHeight="1">
      <c r="A112" s="102" t="s">
        <v>9</v>
      </c>
      <c r="B112" s="103"/>
      <c r="C112" s="103"/>
      <c r="D112" s="104"/>
      <c r="E112" s="26">
        <f>E29+E40+E50+E61+E83+E98+E103+E110</f>
        <v>0</v>
      </c>
    </row>
    <row r="113" spans="1:5" ht="24.95" customHeight="1">
      <c r="A113" s="105" t="s">
        <v>5</v>
      </c>
      <c r="B113" s="106"/>
      <c r="C113" s="106"/>
      <c r="D113" s="107"/>
      <c r="E113" s="27">
        <f>E112*0.21</f>
        <v>0</v>
      </c>
    </row>
    <row r="114" spans="1:5" ht="24.95" customHeight="1" thickBot="1">
      <c r="A114" s="108" t="s">
        <v>10</v>
      </c>
      <c r="B114" s="109"/>
      <c r="C114" s="109"/>
      <c r="D114" s="110"/>
      <c r="E114" s="28">
        <f>E112+E113</f>
        <v>0</v>
      </c>
    </row>
    <row r="115" spans="1:5" ht="15.75">
      <c r="A115" s="11"/>
      <c r="B115" s="12"/>
      <c r="C115" s="12"/>
      <c r="D115" s="12"/>
      <c r="E115" s="13"/>
    </row>
    <row r="116" spans="1:5" ht="15" customHeight="1">
      <c r="A116" s="90" t="s">
        <v>92</v>
      </c>
      <c r="B116" s="91"/>
      <c r="C116" s="91"/>
      <c r="D116" s="91"/>
      <c r="E116" s="92"/>
    </row>
    <row r="117" spans="1:5" ht="15" customHeight="1">
      <c r="A117" s="90"/>
      <c r="B117" s="91"/>
      <c r="C117" s="91"/>
      <c r="D117" s="91"/>
      <c r="E117" s="92"/>
    </row>
    <row r="118" spans="1:5" ht="15" customHeight="1">
      <c r="A118" s="90"/>
      <c r="B118" s="91"/>
      <c r="C118" s="91"/>
      <c r="D118" s="91"/>
      <c r="E118" s="92"/>
    </row>
    <row r="119" spans="1:5" ht="15">
      <c r="A119" s="90"/>
      <c r="B119" s="91"/>
      <c r="C119" s="91"/>
      <c r="D119" s="91"/>
      <c r="E119" s="92"/>
    </row>
    <row r="120" spans="1:5" ht="15.75">
      <c r="A120" s="14"/>
      <c r="B120" s="15"/>
      <c r="C120" s="15"/>
      <c r="D120" s="15"/>
      <c r="E120" s="16"/>
    </row>
    <row r="121" spans="1:5" ht="15.75">
      <c r="A121" s="14" t="s">
        <v>90</v>
      </c>
      <c r="B121" s="15"/>
      <c r="C121" s="15"/>
      <c r="D121" s="15"/>
      <c r="E121" s="16"/>
    </row>
    <row r="122" spans="1:5" ht="15.75">
      <c r="A122" s="17"/>
      <c r="B122" s="18"/>
      <c r="C122" s="18"/>
      <c r="D122" s="18"/>
      <c r="E122" s="19"/>
    </row>
    <row r="123" spans="1:5" ht="15.75">
      <c r="A123" s="17"/>
      <c r="B123" s="18"/>
      <c r="C123" s="18"/>
      <c r="D123" s="18"/>
      <c r="E123" s="19"/>
    </row>
    <row r="124" spans="1:5" ht="15.75">
      <c r="A124" s="17"/>
      <c r="B124" s="18"/>
      <c r="C124" s="18"/>
      <c r="D124" s="69"/>
      <c r="E124" s="70"/>
    </row>
    <row r="125" spans="1:5" ht="15" customHeight="1">
      <c r="A125" s="17"/>
      <c r="B125" s="18"/>
      <c r="C125" s="18"/>
      <c r="D125" s="86" t="s">
        <v>91</v>
      </c>
      <c r="E125" s="87"/>
    </row>
    <row r="126" spans="1:5" ht="16.5" thickBot="1">
      <c r="A126" s="20"/>
      <c r="B126" s="21"/>
      <c r="C126" s="21"/>
      <c r="D126" s="88"/>
      <c r="E126" s="89"/>
    </row>
  </sheetData>
  <sheetProtection algorithmName="SHA-512" hashValue="C8FuTxm3yxYEy8+z4lW2LPVsD3yPwN7xB6GWQS08GPsTw503GGV0Wu3QXp2XDJTpSo5ubb7cvIlkeC1PiEQzEQ==" saltValue="Tasv7rgoT6guwz+5KgxUTQ==" spinCount="100000" sheet="1" objects="1" scenarios="1"/>
  <protectedRanges>
    <protectedRange sqref="A121:E124" name="Oblast10"/>
    <protectedRange sqref="B9:E17" name="Oblast1"/>
    <protectedRange sqref="D23:D28" name="Oblast2"/>
    <protectedRange sqref="D33:D39" name="Oblast3"/>
    <protectedRange sqref="D42:D49" name="Oblast4"/>
    <protectedRange sqref="D53:D60" name="Oblast5"/>
    <protectedRange sqref="D65:D82" name="Oblast6"/>
    <protectedRange sqref="D86:D97" name="Oblast7"/>
    <protectedRange sqref="D101:D102" name="Oblast8"/>
    <protectedRange sqref="D106:D109" name="Oblast9"/>
  </protectedRanges>
  <mergeCells count="44">
    <mergeCell ref="D125:E126"/>
    <mergeCell ref="A116:E119"/>
    <mergeCell ref="A18:E18"/>
    <mergeCell ref="A19:E19"/>
    <mergeCell ref="A22:E22"/>
    <mergeCell ref="A32:E32"/>
    <mergeCell ref="A29:D29"/>
    <mergeCell ref="A40:D40"/>
    <mergeCell ref="A112:D112"/>
    <mergeCell ref="A113:D113"/>
    <mergeCell ref="A114:D114"/>
    <mergeCell ref="A50:D50"/>
    <mergeCell ref="A61:D61"/>
    <mergeCell ref="A83:D83"/>
    <mergeCell ref="A98:D98"/>
    <mergeCell ref="A110:D110"/>
    <mergeCell ref="A20:E20"/>
    <mergeCell ref="A30:E30"/>
    <mergeCell ref="A62:E62"/>
    <mergeCell ref="A63:E63"/>
    <mergeCell ref="A51:E51"/>
    <mergeCell ref="D124:E124"/>
    <mergeCell ref="A41:E41"/>
    <mergeCell ref="A84:E84"/>
    <mergeCell ref="A104:E104"/>
    <mergeCell ref="A111:E111"/>
    <mergeCell ref="A99:E99"/>
    <mergeCell ref="A103:D103"/>
    <mergeCell ref="B16:E16"/>
    <mergeCell ref="B17:E17"/>
    <mergeCell ref="A1:E1"/>
    <mergeCell ref="A2:E3"/>
    <mergeCell ref="A4:E4"/>
    <mergeCell ref="B5:E5"/>
    <mergeCell ref="B6:E6"/>
    <mergeCell ref="B7:E7"/>
    <mergeCell ref="A8:E8"/>
    <mergeCell ref="B9:E9"/>
    <mergeCell ref="B10:E10"/>
    <mergeCell ref="B11:E11"/>
    <mergeCell ref="B12:E12"/>
    <mergeCell ref="B13:E13"/>
    <mergeCell ref="B14:E14"/>
    <mergeCell ref="B15:E15"/>
  </mergeCells>
  <printOptions/>
  <pageMargins left="0.25" right="0.25" top="0.75" bottom="0.75" header="0.3" footer="0.3"/>
  <pageSetup fitToHeight="0" fitToWidth="1" horizontalDpi="360" verticalDpi="36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2021-09-30T16:09:53Z</dcterms:modified>
  <cp:category/>
  <cp:version/>
  <cp:contentType/>
  <cp:contentStatus/>
</cp:coreProperties>
</file>